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แก้ไข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<sst xmlns="http://schemas.openxmlformats.org/spreadsheetml/2006/main" count="104" uniqueCount="53">
  <si>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รายงานประมาณการรายรับ</t>
  </si>
  <si>
    <t>เทศบาลตำบลวังหว้า</t>
  </si>
  <si>
    <t>รายรับจริง</t>
  </si>
  <si>
    <t>ประมาณการ</t>
  </si>
  <si>
    <t>ปี 2557</t>
  </si>
  <si>
    <t>ยอดต่าง (%)</t>
  </si>
  <si>
    <t>ปี 2558</t>
  </si>
  <si>
    <t>หมวดภาษีอากร</t>
  </si>
  <si>
    <t xml:space="preserve">     ภาษีโรงเรือนและที่ดิน</t>
  </si>
  <si>
    <t xml:space="preserve">     ภาษีบำรุงท้องที่</t>
  </si>
  <si>
    <t xml:space="preserve">     ภาษีป้าย</t>
  </si>
  <si>
    <t>รวมหมวดภาษีอากร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</si>
  <si>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</si>
  <si>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</si>
  <si>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 xml:space="preserve">     ค่าธรรมเนียมเก็บขนขยะมูลฝอย</t>
  </si>
  <si>
    <t xml:space="preserve">     ค่าธรรมเนียมจดทะเบียนพาณิชย์</t>
  </si>
  <si>
    <t xml:space="preserve">     ค่าปรับผู้กระทำผิดกฎหมายจราจรทางบก</t>
  </si>
  <si>
    <t xml:space="preserve">     ค่าปรับการผิดสัญญา</t>
  </si>
  <si>
    <t xml:space="preserve">     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</si>
  <si>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</si>
  <si>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หมวดรายได้จากทรัพย์สิน</t>
  </si>
  <si>
    <t xml:space="preserve">     ดอกเบี้ย</t>
  </si>
  <si>
    <t>รวมหมวดรายได้จากทรัพย์สิน</t>
  </si>
  <si>
    <t>หมวดรายได้เบ็ดเตล็ด</t>
  </si>
  <si>
    <t xml:space="preserve">     เงินที่มีผู้อุทิศให้</t>
  </si>
  <si>
    <t xml:space="preserve">     ค่าขายแบบแปลน</t>
  </si>
  <si>
    <t xml:space="preserve">     รายได้เบ็ดเตล็ดอื่นๆ</t>
  </si>
  <si>
    <t>รวมหมวดรายได้เบ็ดเตล็ด</t>
  </si>
  <si>
    <t>หมวดภาษีจัดสรร</t>
  </si>
  <si>
    <t xml:space="preserve">     ภาษีมูลค่าเพิ่มตาม พ.ร.บ. กำหนดแผนฯ</t>
  </si>
  <si>
    <t xml:space="preserve">     ภาษีมูลค่าเพิ่มตาม พ.ร.บ.จัดสรรรายได้ฯ</t>
  </si>
  <si>
    <t xml:space="preserve">     ภาษีธุรกิจเฉพาะ</t>
  </si>
  <si>
    <t xml:space="preserve">     ภาษีสุรา</t>
  </si>
  <si>
    <t xml:space="preserve">     ภาษีสรรพสามิต</t>
  </si>
  <si>
    <t xml:space="preserve">     ค่าภาคหลวงแร่</t>
  </si>
  <si>
    <t xml:space="preserve">     ค่าภาคหลวงปิโตรเลียม</t>
  </si>
  <si>
    <t xml:space="preserve">     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</si>
  <si>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</si>
  <si>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</si>
  <si>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</si>
  <si>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รวมหมวดเงินอุดหนุนทั่วไป</t>
  </si>
  <si>
    <t>รวมทุกหมวด</t>
  </si>
  <si>
    <t>อำเภอศรีประจันต์  จังหวัดสุพรรณบุรี</t>
  </si>
  <si>
    <t>-</t>
  </si>
  <si>
    <t>หมวด/ประเภท</t>
  </si>
  <si>
    <t xml:space="preserve">          เทศบาลตำบลวังหว้า</t>
  </si>
  <si>
    <t xml:space="preserve">     ภาษีและค่าธรรมเนียมรถยนต์และล้อเลื่อน</t>
  </si>
  <si>
    <t>ปี 2559</t>
  </si>
  <si>
    <t xml:space="preserve">     ค่าธรรมเนียมเกี่ยวกับการควบคุมอาคาร</t>
  </si>
  <si>
    <t xml:space="preserve">     ค่าใบอนุญาตเกี่ยวกับการควบคุมอาคาร</t>
  </si>
  <si>
    <t>ประจำปีงบประมาณ พ.ศ. 2562</t>
  </si>
  <si>
    <t>ปี 2560</t>
  </si>
  <si>
    <t>ปี 2562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</si>
</sst>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  <numFmt numFmtId="196" formatCode="_(* #,##0.0_);_(* \(#,##0.0\);_(* &quot;-&quot;??_);_(@_)"/>
    <numFmt numFmtId="197" formatCode="_(* #,##0_);_(* \(#,##0\);_(* &quot;-&quot;??_);_(@_)"/>
    <numFmt numFmtId="198" formatCode="[$-1010409]#,##0.000;\-#,##0.000"/>
    <numFmt numFmtId="199" formatCode="[$-1010409]#,##0.0;\-#,##0.0"/>
    <numFmt numFmtId="200" formatCode="[$-1010409]#,##0;\-#,##0"/>
  </numFmts>
  <fonts count="45">
    <font>
      <sz val="10"/>
      <name val="Arial"/>
      <family val="0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name val="Arial"/>
      <family val="2"/>
    </font>
    <font>
      <b/>
      <sz val="18"/>
      <color indexed="8"/>
      <name val="TH SarabunPSK"/>
      <family val="2"/>
    </font>
    <font>
      <b/>
      <sz val="15"/>
      <color indexed="8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197" fontId="3" fillId="0" borderId="10" xfId="36" applyNumberFormat="1" applyFont="1" applyFill="1" applyBorder="1" applyAlignment="1">
      <alignment horizontal="right" vertical="center" wrapText="1"/>
    </xf>
    <xf numFmtId="194" fontId="3" fillId="0" borderId="10" xfId="36" applyFont="1" applyFill="1" applyBorder="1" applyAlignment="1">
      <alignment horizontal="right" vertical="center" wrapText="1"/>
    </xf>
    <xf numFmtId="194" fontId="1" fillId="32" borderId="10" xfId="36" applyFont="1" applyFill="1" applyBorder="1" applyAlignment="1">
      <alignment horizontal="right" vertical="center" wrapText="1"/>
    </xf>
    <xf numFmtId="194" fontId="3" fillId="32" borderId="10" xfId="36" applyFont="1" applyFill="1" applyBorder="1" applyAlignment="1">
      <alignment vertical="center" wrapText="1"/>
    </xf>
    <xf numFmtId="194" fontId="3" fillId="0" borderId="10" xfId="36" applyFont="1" applyFill="1" applyBorder="1" applyAlignment="1">
      <alignment horizontal="center" vertical="center" wrapText="1"/>
    </xf>
    <xf numFmtId="197" fontId="1" fillId="32" borderId="10" xfId="36" applyNumberFormat="1" applyFont="1" applyFill="1" applyBorder="1" applyAlignment="1">
      <alignment horizontal="right" vertical="center" wrapText="1"/>
    </xf>
    <xf numFmtId="194" fontId="1" fillId="0" borderId="10" xfId="36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3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1" fillId="32" borderId="0" xfId="0" applyFont="1" applyFill="1" applyBorder="1" applyAlignment="1">
      <alignment horizontal="right" vertical="center" wrapText="1"/>
    </xf>
    <xf numFmtId="194" fontId="1" fillId="32" borderId="0" xfId="36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8" fillId="32" borderId="11" xfId="0" applyFont="1" applyFill="1" applyBorder="1" applyAlignment="1">
      <alignment vertical="center" wrapText="1"/>
    </xf>
    <xf numFmtId="194" fontId="3" fillId="0" borderId="10" xfId="36" applyNumberFormat="1" applyFont="1" applyFill="1" applyBorder="1" applyAlignment="1">
      <alignment horizontal="right" vertical="center" wrapText="1"/>
    </xf>
    <xf numFmtId="194" fontId="1" fillId="32" borderId="10" xfId="36" applyNumberFormat="1" applyFont="1" applyFill="1" applyBorder="1" applyAlignment="1">
      <alignment horizontal="right" vertical="center" wrapText="1"/>
    </xf>
    <xf numFmtId="194" fontId="3" fillId="32" borderId="10" xfId="36" applyNumberFormat="1" applyFont="1" applyFill="1" applyBorder="1" applyAlignment="1">
      <alignment vertical="center" wrapText="1"/>
    </xf>
    <xf numFmtId="194" fontId="3" fillId="0" borderId="10" xfId="36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194" fontId="3" fillId="0" borderId="13" xfId="36" applyFont="1" applyFill="1" applyBorder="1" applyAlignment="1">
      <alignment horizontal="right" vertical="center" wrapText="1"/>
    </xf>
    <xf numFmtId="19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97" fontId="2" fillId="0" borderId="13" xfId="36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5" fontId="2" fillId="0" borderId="15" xfId="0" applyNumberFormat="1" applyFont="1" applyFill="1" applyBorder="1" applyAlignment="1">
      <alignment horizontal="right" vertical="center" wrapText="1"/>
    </xf>
    <xf numFmtId="195" fontId="2" fillId="0" borderId="16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197" fontId="2" fillId="0" borderId="10" xfId="36" applyNumberFormat="1" applyFont="1" applyFill="1" applyBorder="1" applyAlignment="1">
      <alignment horizontal="right"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200" fontId="2" fillId="0" borderId="15" xfId="0" applyNumberFormat="1" applyFont="1" applyFill="1" applyBorder="1" applyAlignment="1">
      <alignment horizontal="right" vertical="center" wrapText="1"/>
    </xf>
    <xf numFmtId="200" fontId="2" fillId="0" borderId="16" xfId="0" applyNumberFormat="1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vertical="center" wrapText="1"/>
    </xf>
    <xf numFmtId="197" fontId="9" fillId="32" borderId="10" xfId="36" applyNumberFormat="1" applyFont="1" applyFill="1" applyBorder="1" applyAlignment="1">
      <alignment horizontal="right" vertical="center" wrapText="1"/>
    </xf>
    <xf numFmtId="197" fontId="2" fillId="0" borderId="15" xfId="36" applyNumberFormat="1" applyFont="1" applyFill="1" applyBorder="1" applyAlignment="1">
      <alignment horizontal="right" vertical="center" wrapText="1"/>
    </xf>
    <xf numFmtId="197" fontId="2" fillId="0" borderId="11" xfId="36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2" fontId="9" fillId="32" borderId="15" xfId="0" applyNumberFormat="1" applyFont="1" applyFill="1" applyBorder="1" applyAlignment="1">
      <alignment vertical="center" wrapText="1"/>
    </xf>
    <xf numFmtId="2" fontId="9" fillId="32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9" fillId="0" borderId="15" xfId="0" applyNumberFormat="1" applyFont="1" applyFill="1" applyBorder="1" applyAlignment="1">
      <alignment vertical="center" wrapText="1"/>
    </xf>
    <xf numFmtId="2" fontId="9" fillId="0" borderId="16" xfId="0" applyNumberFormat="1" applyFont="1" applyFill="1" applyBorder="1" applyAlignment="1">
      <alignment vertical="center" wrapText="1"/>
    </xf>
    <xf numFmtId="197" fontId="9" fillId="0" borderId="10" xfId="36" applyNumberFormat="1" applyFont="1" applyFill="1" applyBorder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0</xdr:rowOff>
    </xdr:from>
    <xdr:to>
      <xdr:col>9</xdr:col>
      <xdr:colOff>57150</xdr:colOff>
      <xdr:row>0</xdr:row>
      <xdr:rowOff>0</xdr:rowOff>
    </xdr:to>
    <xdr:pic>
      <xdr:nvPicPr>
        <xdr:cNvPr id="1" name="Picture 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2" name="Picture 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25</xdr:row>
      <xdr:rowOff>19050</xdr:rowOff>
    </xdr:from>
    <xdr:to>
      <xdr:col>0</xdr:col>
      <xdr:colOff>428625</xdr:colOff>
      <xdr:row>25</xdr:row>
      <xdr:rowOff>295275</xdr:rowOff>
    </xdr:to>
    <xdr:pic>
      <xdr:nvPicPr>
        <xdr:cNvPr id="3" name="Picture 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76275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50</xdr:row>
      <xdr:rowOff>19050</xdr:rowOff>
    </xdr:from>
    <xdr:to>
      <xdr:col>0</xdr:col>
      <xdr:colOff>428625</xdr:colOff>
      <xdr:row>50</xdr:row>
      <xdr:rowOff>295275</xdr:rowOff>
    </xdr:to>
    <xdr:pic>
      <xdr:nvPicPr>
        <xdr:cNvPr id="4" name="Picture 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51597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7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30.57421875" style="1" customWidth="1"/>
    <col min="2" max="2" width="18.421875" style="1" customWidth="1"/>
    <col min="3" max="6" width="15.7109375" style="1" customWidth="1"/>
    <col min="7" max="7" width="5.421875" style="1" customWidth="1"/>
    <col min="8" max="8" width="3.57421875" style="1" customWidth="1"/>
    <col min="9" max="9" width="4.00390625" style="1" customWidth="1"/>
    <col min="10" max="10" width="12.7109375" style="1" customWidth="1"/>
    <col min="11" max="11" width="3.140625" style="1" customWidth="1"/>
    <col min="12" max="16384" width="9.140625" style="1" customWidth="1"/>
  </cols>
  <sheetData>
    <row r="1" spans="1:11" ht="24.75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15">
        <v>20</v>
      </c>
    </row>
    <row r="2" spans="1:11" s="13" customFormat="1" ht="24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3" customFormat="1" ht="24" customHeight="1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3" customFormat="1" ht="24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3" customFormat="1" ht="24" customHeight="1">
      <c r="A5" s="36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8.25" customHeight="1">
      <c r="A6" s="2"/>
      <c r="B6" s="37"/>
      <c r="C6" s="37"/>
      <c r="D6" s="37"/>
      <c r="E6" s="37"/>
      <c r="F6" s="37"/>
      <c r="G6" s="37"/>
      <c r="H6" s="37"/>
      <c r="I6" s="37"/>
      <c r="J6" s="37"/>
      <c r="K6" s="2"/>
    </row>
    <row r="7" spans="1:11" ht="0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.75" customHeight="1">
      <c r="A8" s="47" t="s">
        <v>44</v>
      </c>
      <c r="B8" s="48"/>
      <c r="C8" s="51" t="s">
        <v>2</v>
      </c>
      <c r="D8" s="52"/>
      <c r="E8" s="52"/>
      <c r="F8" s="53"/>
      <c r="G8" s="51" t="s">
        <v>3</v>
      </c>
      <c r="H8" s="52"/>
      <c r="I8" s="52"/>
      <c r="J8" s="52"/>
      <c r="K8" s="53"/>
    </row>
    <row r="9" spans="1:11" ht="24.75" customHeight="1">
      <c r="A9" s="49"/>
      <c r="B9" s="50"/>
      <c r="C9" s="34" t="s">
        <v>4</v>
      </c>
      <c r="D9" s="34" t="s">
        <v>6</v>
      </c>
      <c r="E9" s="34" t="s">
        <v>47</v>
      </c>
      <c r="F9" s="34" t="s">
        <v>51</v>
      </c>
      <c r="G9" s="60" t="s">
        <v>5</v>
      </c>
      <c r="H9" s="60"/>
      <c r="I9" s="60"/>
      <c r="J9" s="56" t="s">
        <v>52</v>
      </c>
      <c r="K9" s="56"/>
    </row>
    <row r="10" spans="1:11" ht="21">
      <c r="A10" s="41" t="s">
        <v>7</v>
      </c>
      <c r="B10" s="41"/>
      <c r="C10" s="5"/>
      <c r="D10" s="5"/>
      <c r="E10" s="5"/>
      <c r="F10" s="5"/>
      <c r="G10" s="58"/>
      <c r="H10" s="59"/>
      <c r="I10" s="33"/>
      <c r="J10" s="61"/>
      <c r="K10" s="61"/>
    </row>
    <row r="11" spans="1:11" ht="22.5" customHeight="1">
      <c r="A11" s="38" t="s">
        <v>8</v>
      </c>
      <c r="B11" s="38"/>
      <c r="C11" s="21">
        <v>137542.47</v>
      </c>
      <c r="D11" s="21">
        <v>149358.37</v>
      </c>
      <c r="E11" s="21">
        <v>145124.37</v>
      </c>
      <c r="F11" s="21">
        <v>145203.04</v>
      </c>
      <c r="G11" s="54">
        <v>65.52</v>
      </c>
      <c r="H11" s="55"/>
      <c r="I11" s="25" t="str">
        <f>"%"</f>
        <v>%</v>
      </c>
      <c r="J11" s="57">
        <v>240000</v>
      </c>
      <c r="K11" s="57"/>
    </row>
    <row r="12" spans="1:11" ht="22.5" customHeight="1">
      <c r="A12" s="38" t="s">
        <v>9</v>
      </c>
      <c r="B12" s="38"/>
      <c r="C12" s="6">
        <v>68707</v>
      </c>
      <c r="D12" s="6">
        <v>70621</v>
      </c>
      <c r="E12" s="6">
        <v>73330</v>
      </c>
      <c r="F12" s="6">
        <v>69825</v>
      </c>
      <c r="G12" s="54">
        <v>1.37</v>
      </c>
      <c r="H12" s="55"/>
      <c r="I12" s="26" t="str">
        <f>"%"</f>
        <v>%</v>
      </c>
      <c r="J12" s="57">
        <v>74000</v>
      </c>
      <c r="K12" s="57"/>
    </row>
    <row r="13" spans="1:11" ht="22.5" customHeight="1">
      <c r="A13" s="38" t="s">
        <v>10</v>
      </c>
      <c r="B13" s="38"/>
      <c r="C13" s="6">
        <v>8710</v>
      </c>
      <c r="D13" s="6">
        <v>11186</v>
      </c>
      <c r="E13" s="6">
        <v>11320</v>
      </c>
      <c r="F13" s="6">
        <v>10560</v>
      </c>
      <c r="G13" s="62">
        <v>0</v>
      </c>
      <c r="H13" s="63"/>
      <c r="I13" s="26" t="str">
        <f>"%"</f>
        <v>%</v>
      </c>
      <c r="J13" s="57">
        <v>11000</v>
      </c>
      <c r="K13" s="57"/>
    </row>
    <row r="14" spans="1:11" ht="21">
      <c r="A14" s="45" t="s">
        <v>11</v>
      </c>
      <c r="B14" s="45"/>
      <c r="C14" s="22">
        <f>SUM(C11:C13)</f>
        <v>214959.47</v>
      </c>
      <c r="D14" s="22">
        <f>SUM(D11:D13)</f>
        <v>231165.37</v>
      </c>
      <c r="E14" s="22">
        <f>SUM(E11:E13)</f>
        <v>229774.37</v>
      </c>
      <c r="F14" s="22">
        <f>SUM(F11:F13)</f>
        <v>225588.04</v>
      </c>
      <c r="G14" s="64">
        <v>41.92</v>
      </c>
      <c r="H14" s="65"/>
      <c r="I14" s="27" t="str">
        <f>"%"</f>
        <v>%</v>
      </c>
      <c r="J14" s="66">
        <v>325000</v>
      </c>
      <c r="K14" s="66"/>
    </row>
    <row r="15" spans="1:11" ht="21">
      <c r="A15" s="41" t="s">
        <v>12</v>
      </c>
      <c r="B15" s="41"/>
      <c r="C15" s="23"/>
      <c r="D15" s="23"/>
      <c r="E15" s="23"/>
      <c r="F15" s="23"/>
      <c r="G15" s="58"/>
      <c r="H15" s="59"/>
      <c r="I15" s="33"/>
      <c r="J15" s="61"/>
      <c r="K15" s="61"/>
    </row>
    <row r="16" spans="1:11" ht="22.5" customHeight="1">
      <c r="A16" s="38" t="s">
        <v>13</v>
      </c>
      <c r="B16" s="38"/>
      <c r="C16" s="21">
        <v>1028.2</v>
      </c>
      <c r="D16" s="21">
        <v>1086.4</v>
      </c>
      <c r="E16" s="21">
        <v>970</v>
      </c>
      <c r="F16" s="21">
        <v>950.6</v>
      </c>
      <c r="G16" s="62">
        <v>0</v>
      </c>
      <c r="H16" s="63"/>
      <c r="I16" s="26" t="str">
        <f aca="true" t="shared" si="0" ref="I16:I24">"%"</f>
        <v>%</v>
      </c>
      <c r="J16" s="57">
        <v>1000</v>
      </c>
      <c r="K16" s="57"/>
    </row>
    <row r="17" spans="1:11" ht="22.5" customHeight="1">
      <c r="A17" s="38" t="s">
        <v>48</v>
      </c>
      <c r="B17" s="38"/>
      <c r="C17" s="24" t="s">
        <v>43</v>
      </c>
      <c r="D17" s="24" t="s">
        <v>43</v>
      </c>
      <c r="E17" s="24" t="s">
        <v>43</v>
      </c>
      <c r="F17" s="24" t="s">
        <v>43</v>
      </c>
      <c r="G17" s="62">
        <v>0</v>
      </c>
      <c r="H17" s="63"/>
      <c r="I17" s="26" t="str">
        <f t="shared" si="0"/>
        <v>%</v>
      </c>
      <c r="J17" s="67">
        <v>1000</v>
      </c>
      <c r="K17" s="68"/>
    </row>
    <row r="18" spans="1:11" ht="22.5" customHeight="1">
      <c r="A18" s="38" t="s">
        <v>14</v>
      </c>
      <c r="B18" s="38"/>
      <c r="C18" s="6">
        <v>213380</v>
      </c>
      <c r="D18" s="6">
        <v>228860</v>
      </c>
      <c r="E18" s="6">
        <v>237030</v>
      </c>
      <c r="F18" s="6">
        <v>238720</v>
      </c>
      <c r="G18" s="54">
        <v>0.42</v>
      </c>
      <c r="H18" s="55"/>
      <c r="I18" s="26" t="str">
        <f t="shared" si="0"/>
        <v>%</v>
      </c>
      <c r="J18" s="57">
        <v>239000</v>
      </c>
      <c r="K18" s="57"/>
    </row>
    <row r="19" spans="1:11" ht="22.5" customHeight="1">
      <c r="A19" s="38" t="s">
        <v>15</v>
      </c>
      <c r="B19" s="38"/>
      <c r="C19" s="24" t="s">
        <v>43</v>
      </c>
      <c r="D19" s="6">
        <v>250</v>
      </c>
      <c r="E19" s="6">
        <v>830</v>
      </c>
      <c r="F19" s="6">
        <v>630</v>
      </c>
      <c r="G19" s="62">
        <v>0</v>
      </c>
      <c r="H19" s="63"/>
      <c r="I19" s="26" t="str">
        <f t="shared" si="0"/>
        <v>%</v>
      </c>
      <c r="J19" s="69">
        <v>1000</v>
      </c>
      <c r="K19" s="69"/>
    </row>
    <row r="20" spans="1:11" ht="22.5" customHeight="1">
      <c r="A20" s="38" t="s">
        <v>16</v>
      </c>
      <c r="B20" s="38"/>
      <c r="C20" s="24" t="s">
        <v>43</v>
      </c>
      <c r="D20" s="24" t="s">
        <v>43</v>
      </c>
      <c r="E20" s="24" t="s">
        <v>43</v>
      </c>
      <c r="F20" s="24" t="s">
        <v>43</v>
      </c>
      <c r="G20" s="62">
        <v>0</v>
      </c>
      <c r="H20" s="63"/>
      <c r="I20" s="26" t="str">
        <f t="shared" si="0"/>
        <v>%</v>
      </c>
      <c r="J20" s="69">
        <v>1000</v>
      </c>
      <c r="K20" s="69"/>
    </row>
    <row r="21" spans="1:11" ht="22.5" customHeight="1">
      <c r="A21" s="38" t="s">
        <v>17</v>
      </c>
      <c r="B21" s="38"/>
      <c r="C21" s="24" t="s">
        <v>43</v>
      </c>
      <c r="D21" s="24" t="s">
        <v>43</v>
      </c>
      <c r="E21" s="24" t="s">
        <v>43</v>
      </c>
      <c r="F21" s="24" t="s">
        <v>43</v>
      </c>
      <c r="G21" s="62">
        <v>0</v>
      </c>
      <c r="H21" s="63"/>
      <c r="I21" s="26" t="str">
        <f t="shared" si="0"/>
        <v>%</v>
      </c>
      <c r="J21" s="57">
        <v>1000</v>
      </c>
      <c r="K21" s="57"/>
    </row>
    <row r="22" spans="1:11" ht="22.5" customHeight="1">
      <c r="A22" s="38" t="s">
        <v>49</v>
      </c>
      <c r="B22" s="38"/>
      <c r="C22" s="24" t="s">
        <v>43</v>
      </c>
      <c r="D22" s="24" t="s">
        <v>43</v>
      </c>
      <c r="E22" s="24" t="s">
        <v>43</v>
      </c>
      <c r="F22" s="24" t="s">
        <v>43</v>
      </c>
      <c r="G22" s="62">
        <v>0</v>
      </c>
      <c r="H22" s="63"/>
      <c r="I22" s="26" t="str">
        <f t="shared" si="0"/>
        <v>%</v>
      </c>
      <c r="J22" s="67">
        <v>1000</v>
      </c>
      <c r="K22" s="68"/>
    </row>
    <row r="23" spans="1:11" ht="22.5" customHeight="1">
      <c r="A23" s="38" t="s">
        <v>18</v>
      </c>
      <c r="B23" s="38"/>
      <c r="C23" s="24" t="s">
        <v>43</v>
      </c>
      <c r="D23" s="6">
        <v>650</v>
      </c>
      <c r="E23" s="6">
        <v>480</v>
      </c>
      <c r="F23" s="6">
        <v>540</v>
      </c>
      <c r="G23" s="62">
        <v>0</v>
      </c>
      <c r="H23" s="63"/>
      <c r="I23" s="26" t="str">
        <f t="shared" si="0"/>
        <v>%</v>
      </c>
      <c r="J23" s="57">
        <v>1000</v>
      </c>
      <c r="K23" s="57"/>
    </row>
    <row r="24" spans="1:11" ht="21">
      <c r="A24" s="45" t="s">
        <v>19</v>
      </c>
      <c r="B24" s="45"/>
      <c r="C24" s="22">
        <f>SUM(C16:C23)</f>
        <v>214408.2</v>
      </c>
      <c r="D24" s="22">
        <v>230846.4</v>
      </c>
      <c r="E24" s="22">
        <f>SUM(E16:E23)</f>
        <v>239310</v>
      </c>
      <c r="F24" s="22">
        <f>SUM(F16:F23)</f>
        <v>240840.6</v>
      </c>
      <c r="G24" s="70">
        <v>0.41</v>
      </c>
      <c r="H24" s="71"/>
      <c r="I24" s="27" t="str">
        <f t="shared" si="0"/>
        <v>%</v>
      </c>
      <c r="J24" s="66">
        <v>246000</v>
      </c>
      <c r="K24" s="66"/>
    </row>
    <row r="25" spans="1:11" ht="21">
      <c r="A25" s="16"/>
      <c r="B25" s="16"/>
      <c r="C25" s="17"/>
      <c r="D25" s="17"/>
      <c r="E25" s="17"/>
      <c r="F25" s="16"/>
      <c r="G25" s="18"/>
      <c r="H25" s="18"/>
      <c r="I25" s="19"/>
      <c r="J25" s="16"/>
      <c r="K25" s="16"/>
    </row>
    <row r="26" spans="1:11" ht="24.75" customHeight="1">
      <c r="A26" s="39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15">
        <v>21</v>
      </c>
    </row>
    <row r="27" spans="1:11" ht="24" customHeight="1">
      <c r="A27" s="36" t="s"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s="13" customFormat="1" ht="24" customHeight="1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4" customHeight="1">
      <c r="A29" s="36" t="s">
        <v>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24" customHeight="1">
      <c r="A30" s="36" t="s">
        <v>42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8.25" customHeight="1">
      <c r="A31" s="2"/>
      <c r="B31" s="37"/>
      <c r="C31" s="37"/>
      <c r="D31" s="37"/>
      <c r="E31" s="37"/>
      <c r="F31" s="37"/>
      <c r="G31" s="37"/>
      <c r="H31" s="37"/>
      <c r="I31" s="37"/>
      <c r="J31" s="37"/>
      <c r="K31" s="2"/>
    </row>
    <row r="32" spans="1:11" ht="0.7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7" t="s">
        <v>44</v>
      </c>
      <c r="B33" s="48"/>
      <c r="C33" s="72" t="s">
        <v>2</v>
      </c>
      <c r="D33" s="73"/>
      <c r="E33" s="73"/>
      <c r="F33" s="74"/>
      <c r="G33" s="72" t="s">
        <v>3</v>
      </c>
      <c r="H33" s="73"/>
      <c r="I33" s="73"/>
      <c r="J33" s="73"/>
      <c r="K33" s="74"/>
    </row>
    <row r="34" spans="1:11" ht="24.75" customHeight="1">
      <c r="A34" s="49"/>
      <c r="B34" s="50"/>
      <c r="C34" s="35" t="s">
        <v>4</v>
      </c>
      <c r="D34" s="35" t="s">
        <v>6</v>
      </c>
      <c r="E34" s="35" t="s">
        <v>47</v>
      </c>
      <c r="F34" s="35" t="s">
        <v>51</v>
      </c>
      <c r="G34" s="75" t="s">
        <v>5</v>
      </c>
      <c r="H34" s="75"/>
      <c r="I34" s="75"/>
      <c r="J34" s="76" t="s">
        <v>52</v>
      </c>
      <c r="K34" s="76"/>
    </row>
    <row r="35" spans="1:11" ht="21">
      <c r="A35" s="41" t="s">
        <v>20</v>
      </c>
      <c r="B35" s="41"/>
      <c r="C35" s="9"/>
      <c r="D35" s="5"/>
      <c r="E35" s="5"/>
      <c r="F35" s="5"/>
      <c r="G35" s="42"/>
      <c r="H35" s="43"/>
      <c r="I35" s="14"/>
      <c r="J35" s="44"/>
      <c r="K35" s="44"/>
    </row>
    <row r="36" spans="1:11" ht="22.5" customHeight="1">
      <c r="A36" s="38" t="s">
        <v>21</v>
      </c>
      <c r="B36" s="38"/>
      <c r="C36" s="7">
        <v>382332.47</v>
      </c>
      <c r="D36" s="7">
        <v>523152.03</v>
      </c>
      <c r="E36" s="7">
        <v>540715.35</v>
      </c>
      <c r="F36" s="7">
        <v>409397.73</v>
      </c>
      <c r="G36" s="54">
        <v>-16.67</v>
      </c>
      <c r="H36" s="55"/>
      <c r="I36" s="26" t="str">
        <f>"%"</f>
        <v>%</v>
      </c>
      <c r="J36" s="57">
        <v>500000</v>
      </c>
      <c r="K36" s="57"/>
    </row>
    <row r="37" spans="1:11" ht="21">
      <c r="A37" s="45" t="s">
        <v>22</v>
      </c>
      <c r="B37" s="45"/>
      <c r="C37" s="8">
        <v>382332.47</v>
      </c>
      <c r="D37" s="8">
        <v>523152.03</v>
      </c>
      <c r="E37" s="8">
        <v>540715.35</v>
      </c>
      <c r="F37" s="12">
        <v>409397.73</v>
      </c>
      <c r="G37" s="64">
        <v>-16.67</v>
      </c>
      <c r="H37" s="65"/>
      <c r="I37" s="27" t="str">
        <f>"%"</f>
        <v>%</v>
      </c>
      <c r="J37" s="66">
        <v>500000</v>
      </c>
      <c r="K37" s="66"/>
    </row>
    <row r="38" spans="1:11" ht="21">
      <c r="A38" s="41" t="s">
        <v>23</v>
      </c>
      <c r="B38" s="41"/>
      <c r="C38" s="9"/>
      <c r="D38" s="9"/>
      <c r="E38" s="9"/>
      <c r="F38" s="9"/>
      <c r="G38" s="58"/>
      <c r="H38" s="59"/>
      <c r="I38" s="20"/>
      <c r="J38" s="61"/>
      <c r="K38" s="61"/>
    </row>
    <row r="39" spans="1:11" ht="22.5" customHeight="1">
      <c r="A39" s="38" t="s">
        <v>24</v>
      </c>
      <c r="B39" s="38"/>
      <c r="C39" s="10" t="s">
        <v>43</v>
      </c>
      <c r="D39" s="10" t="s">
        <v>43</v>
      </c>
      <c r="E39" s="10" t="s">
        <v>43</v>
      </c>
      <c r="F39" s="10" t="s">
        <v>43</v>
      </c>
      <c r="G39" s="62">
        <v>0</v>
      </c>
      <c r="H39" s="63"/>
      <c r="I39" s="26" t="str">
        <f>"%"</f>
        <v>%</v>
      </c>
      <c r="J39" s="77">
        <v>1000</v>
      </c>
      <c r="K39" s="78"/>
    </row>
    <row r="40" spans="1:11" ht="22.5" customHeight="1">
      <c r="A40" s="38" t="s">
        <v>25</v>
      </c>
      <c r="B40" s="38"/>
      <c r="C40" s="6">
        <v>17500</v>
      </c>
      <c r="D40" s="6">
        <v>140000</v>
      </c>
      <c r="E40" s="6">
        <v>229000</v>
      </c>
      <c r="F40" s="6">
        <v>136000</v>
      </c>
      <c r="G40" s="54">
        <v>-66.67</v>
      </c>
      <c r="H40" s="55"/>
      <c r="I40" s="26" t="str">
        <f>"%"</f>
        <v>%</v>
      </c>
      <c r="J40" s="57">
        <v>100000</v>
      </c>
      <c r="K40" s="57"/>
    </row>
    <row r="41" spans="1:11" ht="22.5" customHeight="1">
      <c r="A41" s="38" t="s">
        <v>26</v>
      </c>
      <c r="B41" s="38"/>
      <c r="C41" s="6">
        <v>37690</v>
      </c>
      <c r="D41" s="7">
        <v>531270.38</v>
      </c>
      <c r="E41" s="7">
        <v>1170</v>
      </c>
      <c r="F41" s="7">
        <v>492</v>
      </c>
      <c r="G41" s="62">
        <v>-50</v>
      </c>
      <c r="H41" s="63"/>
      <c r="I41" s="26" t="str">
        <f>"%"</f>
        <v>%</v>
      </c>
      <c r="J41" s="57">
        <v>1000</v>
      </c>
      <c r="K41" s="57"/>
    </row>
    <row r="42" spans="1:11" ht="21">
      <c r="A42" s="45" t="s">
        <v>27</v>
      </c>
      <c r="B42" s="45"/>
      <c r="C42" s="11">
        <v>55190</v>
      </c>
      <c r="D42" s="8">
        <v>671270.38</v>
      </c>
      <c r="E42" s="8">
        <f>SUM(E40:E41)</f>
        <v>230170</v>
      </c>
      <c r="F42" s="8">
        <f>SUM(F40:F41)</f>
        <v>136492</v>
      </c>
      <c r="G42" s="70">
        <v>-66.34</v>
      </c>
      <c r="H42" s="71"/>
      <c r="I42" s="27" t="str">
        <f>"%"</f>
        <v>%</v>
      </c>
      <c r="J42" s="66">
        <v>102000</v>
      </c>
      <c r="K42" s="66"/>
    </row>
    <row r="43" spans="1:11" ht="21">
      <c r="A43" s="41" t="s">
        <v>28</v>
      </c>
      <c r="B43" s="41"/>
      <c r="C43" s="9"/>
      <c r="D43" s="9"/>
      <c r="E43" s="9"/>
      <c r="F43" s="9"/>
      <c r="G43" s="58"/>
      <c r="H43" s="59"/>
      <c r="I43" s="20"/>
      <c r="J43" s="61"/>
      <c r="K43" s="61"/>
    </row>
    <row r="44" spans="1:11" ht="22.5" customHeight="1">
      <c r="A44" s="38" t="s">
        <v>46</v>
      </c>
      <c r="B44" s="38"/>
      <c r="C44" s="10" t="s">
        <v>43</v>
      </c>
      <c r="D44" s="10" t="s">
        <v>43</v>
      </c>
      <c r="E44" s="10">
        <v>420406.47</v>
      </c>
      <c r="F44" s="10">
        <v>485598.92</v>
      </c>
      <c r="G44" s="62">
        <v>0</v>
      </c>
      <c r="H44" s="63"/>
      <c r="I44" s="26" t="str">
        <f aca="true" t="shared" si="1" ref="I44:I49">"%"</f>
        <v>%</v>
      </c>
      <c r="J44" s="57">
        <v>500000</v>
      </c>
      <c r="K44" s="57"/>
    </row>
    <row r="45" spans="1:11" ht="22.5" customHeight="1">
      <c r="A45" s="38" t="s">
        <v>29</v>
      </c>
      <c r="B45" s="38"/>
      <c r="C45" s="7">
        <v>7244380.41</v>
      </c>
      <c r="D45" s="7">
        <v>7546507.41</v>
      </c>
      <c r="E45" s="7">
        <v>7634207.89</v>
      </c>
      <c r="F45" s="7">
        <v>8018159.93</v>
      </c>
      <c r="G45" s="54">
        <v>3.85</v>
      </c>
      <c r="H45" s="55"/>
      <c r="I45" s="26" t="str">
        <f t="shared" si="1"/>
        <v>%</v>
      </c>
      <c r="J45" s="57">
        <v>8100000</v>
      </c>
      <c r="K45" s="57"/>
    </row>
    <row r="46" spans="1:11" ht="22.5" customHeight="1">
      <c r="A46" s="38" t="s">
        <v>30</v>
      </c>
      <c r="B46" s="38"/>
      <c r="C46" s="7">
        <v>2350625.11</v>
      </c>
      <c r="D46" s="7">
        <v>2281998.58</v>
      </c>
      <c r="E46" s="7">
        <v>2372673.26</v>
      </c>
      <c r="F46" s="7">
        <v>2317165.1</v>
      </c>
      <c r="G46" s="62">
        <v>-4</v>
      </c>
      <c r="H46" s="63"/>
      <c r="I46" s="26" t="str">
        <f t="shared" si="1"/>
        <v>%</v>
      </c>
      <c r="J46" s="57">
        <v>2400000</v>
      </c>
      <c r="K46" s="57"/>
    </row>
    <row r="47" spans="1:11" ht="22.5" customHeight="1">
      <c r="A47" s="38" t="s">
        <v>31</v>
      </c>
      <c r="B47" s="38"/>
      <c r="C47" s="7">
        <v>88405.72</v>
      </c>
      <c r="D47" s="7">
        <v>80920.55</v>
      </c>
      <c r="E47" s="7">
        <v>72304.39</v>
      </c>
      <c r="F47" s="7">
        <v>60880.39</v>
      </c>
      <c r="G47" s="62">
        <v>-20</v>
      </c>
      <c r="H47" s="63"/>
      <c r="I47" s="26" t="str">
        <f t="shared" si="1"/>
        <v>%</v>
      </c>
      <c r="J47" s="57">
        <v>80000</v>
      </c>
      <c r="K47" s="57"/>
    </row>
    <row r="48" spans="1:11" ht="22.5" customHeight="1">
      <c r="A48" s="38" t="s">
        <v>32</v>
      </c>
      <c r="B48" s="38"/>
      <c r="C48" s="7">
        <v>1014210.77</v>
      </c>
      <c r="D48" s="7">
        <v>1137585.13</v>
      </c>
      <c r="E48" s="7">
        <v>1111475.88</v>
      </c>
      <c r="F48" s="7">
        <v>1121081.13</v>
      </c>
      <c r="G48" s="54">
        <v>-7.69</v>
      </c>
      <c r="H48" s="55"/>
      <c r="I48" s="26" t="str">
        <f t="shared" si="1"/>
        <v>%</v>
      </c>
      <c r="J48" s="57">
        <v>1200000</v>
      </c>
      <c r="K48" s="57"/>
    </row>
    <row r="49" spans="1:11" ht="22.5" customHeight="1">
      <c r="A49" s="38" t="s">
        <v>33</v>
      </c>
      <c r="B49" s="38"/>
      <c r="C49" s="7">
        <v>1379527.64</v>
      </c>
      <c r="D49" s="7">
        <v>1959618.52</v>
      </c>
      <c r="E49" s="7">
        <v>2390793.8</v>
      </c>
      <c r="F49" s="7">
        <v>2701673.58</v>
      </c>
      <c r="G49" s="54">
        <v>20</v>
      </c>
      <c r="H49" s="55"/>
      <c r="I49" s="26" t="str">
        <f t="shared" si="1"/>
        <v>%</v>
      </c>
      <c r="J49" s="57">
        <v>3000000</v>
      </c>
      <c r="K49" s="57"/>
    </row>
    <row r="50" spans="1:11" ht="22.5" customHeight="1">
      <c r="A50" s="28"/>
      <c r="B50" s="28"/>
      <c r="C50" s="29"/>
      <c r="D50" s="29"/>
      <c r="E50" s="29"/>
      <c r="F50" s="29"/>
      <c r="G50" s="30"/>
      <c r="H50" s="30"/>
      <c r="I50" s="31"/>
      <c r="J50" s="32"/>
      <c r="K50" s="32"/>
    </row>
    <row r="51" spans="1:11" ht="24.75" customHeight="1">
      <c r="A51" s="39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15">
        <v>22</v>
      </c>
    </row>
    <row r="52" spans="1:11" ht="24" customHeight="1">
      <c r="A52" s="46" t="s">
        <v>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s="13" customFormat="1" ht="24" customHeight="1">
      <c r="A53" s="36" t="s">
        <v>50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24" customHeight="1">
      <c r="A54" s="36" t="s">
        <v>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24" customHeight="1">
      <c r="A55" s="36" t="s">
        <v>42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8.25" customHeight="1">
      <c r="A56" s="2"/>
      <c r="B56" s="37"/>
      <c r="C56" s="37"/>
      <c r="D56" s="37"/>
      <c r="E56" s="37"/>
      <c r="F56" s="37"/>
      <c r="G56" s="37"/>
      <c r="H56" s="37"/>
      <c r="I56" s="37"/>
      <c r="J56" s="37"/>
      <c r="K56" s="2"/>
    </row>
    <row r="57" spans="1:11" ht="0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75" customHeight="1">
      <c r="A58" s="47" t="s">
        <v>44</v>
      </c>
      <c r="B58" s="48"/>
      <c r="C58" s="72" t="s">
        <v>2</v>
      </c>
      <c r="D58" s="73"/>
      <c r="E58" s="73"/>
      <c r="F58" s="74"/>
      <c r="G58" s="72" t="s">
        <v>3</v>
      </c>
      <c r="H58" s="73"/>
      <c r="I58" s="73"/>
      <c r="J58" s="73"/>
      <c r="K58" s="74"/>
    </row>
    <row r="59" spans="1:11" ht="24.75" customHeight="1">
      <c r="A59" s="49"/>
      <c r="B59" s="50"/>
      <c r="C59" s="35" t="s">
        <v>4</v>
      </c>
      <c r="D59" s="35" t="s">
        <v>6</v>
      </c>
      <c r="E59" s="35" t="s">
        <v>47</v>
      </c>
      <c r="F59" s="35" t="s">
        <v>51</v>
      </c>
      <c r="G59" s="75" t="s">
        <v>5</v>
      </c>
      <c r="H59" s="75"/>
      <c r="I59" s="75"/>
      <c r="J59" s="76" t="s">
        <v>52</v>
      </c>
      <c r="K59" s="76"/>
    </row>
    <row r="60" spans="1:11" ht="22.5" customHeight="1">
      <c r="A60" s="38" t="s">
        <v>34</v>
      </c>
      <c r="B60" s="38"/>
      <c r="C60" s="7">
        <v>83522.59</v>
      </c>
      <c r="D60" s="7">
        <v>67982.81</v>
      </c>
      <c r="E60" s="7">
        <v>91841.76</v>
      </c>
      <c r="F60" s="7">
        <v>106492.16</v>
      </c>
      <c r="G60" s="62">
        <v>0</v>
      </c>
      <c r="H60" s="63"/>
      <c r="I60" s="26" t="str">
        <f>"%"</f>
        <v>%</v>
      </c>
      <c r="J60" s="57">
        <v>150000</v>
      </c>
      <c r="K60" s="57"/>
    </row>
    <row r="61" spans="1:11" ht="22.5" customHeight="1">
      <c r="A61" s="38" t="s">
        <v>35</v>
      </c>
      <c r="B61" s="38"/>
      <c r="C61" s="7">
        <v>101433.47</v>
      </c>
      <c r="D61" s="7">
        <v>67532.08</v>
      </c>
      <c r="E61" s="7">
        <v>51771.48</v>
      </c>
      <c r="F61" s="7">
        <v>51741.38</v>
      </c>
      <c r="G61" s="62">
        <v>0</v>
      </c>
      <c r="H61" s="63"/>
      <c r="I61" s="26" t="str">
        <f>"%"</f>
        <v>%</v>
      </c>
      <c r="J61" s="57">
        <v>100000</v>
      </c>
      <c r="K61" s="57"/>
    </row>
    <row r="62" spans="1:11" ht="42.75" customHeight="1">
      <c r="A62" s="38" t="s">
        <v>36</v>
      </c>
      <c r="B62" s="38"/>
      <c r="C62" s="6">
        <v>910490</v>
      </c>
      <c r="D62" s="6">
        <v>935064</v>
      </c>
      <c r="E62" s="6">
        <v>967476</v>
      </c>
      <c r="F62" s="6">
        <v>738423</v>
      </c>
      <c r="G62" s="54">
        <v>-4.76</v>
      </c>
      <c r="H62" s="55"/>
      <c r="I62" s="26" t="str">
        <f>"%"</f>
        <v>%</v>
      </c>
      <c r="J62" s="57">
        <v>1000000</v>
      </c>
      <c r="K62" s="57"/>
    </row>
    <row r="63" spans="1:11" ht="21">
      <c r="A63" s="45" t="s">
        <v>37</v>
      </c>
      <c r="B63" s="45"/>
      <c r="C63" s="8">
        <v>13172595.71</v>
      </c>
      <c r="D63" s="8">
        <v>14077209.08</v>
      </c>
      <c r="E63" s="8">
        <v>15112950.93</v>
      </c>
      <c r="F63" s="8">
        <v>15601215.59</v>
      </c>
      <c r="G63" s="64">
        <v>3.31</v>
      </c>
      <c r="H63" s="65"/>
      <c r="I63" s="27" t="str">
        <f>"%"</f>
        <v>%</v>
      </c>
      <c r="J63" s="66">
        <v>16530000</v>
      </c>
      <c r="K63" s="66"/>
    </row>
    <row r="64" spans="1:11" ht="21">
      <c r="A64" s="41" t="s">
        <v>38</v>
      </c>
      <c r="B64" s="41"/>
      <c r="C64" s="5"/>
      <c r="D64" s="5"/>
      <c r="E64" s="5"/>
      <c r="F64" s="5"/>
      <c r="G64" s="58"/>
      <c r="H64" s="59"/>
      <c r="I64" s="33"/>
      <c r="J64" s="61"/>
      <c r="K64" s="61"/>
    </row>
    <row r="65" spans="1:11" ht="45" customHeight="1">
      <c r="A65" s="38" t="s">
        <v>39</v>
      </c>
      <c r="B65" s="38"/>
      <c r="C65" s="6">
        <v>6204830</v>
      </c>
      <c r="D65" s="6">
        <v>5693147</v>
      </c>
      <c r="E65" s="6">
        <v>4959060</v>
      </c>
      <c r="F65" s="6">
        <v>15348989</v>
      </c>
      <c r="G65" s="62">
        <v>0</v>
      </c>
      <c r="H65" s="63"/>
      <c r="I65" s="26" t="str">
        <f>"%"</f>
        <v>%</v>
      </c>
      <c r="J65" s="57">
        <v>16000000</v>
      </c>
      <c r="K65" s="57"/>
    </row>
    <row r="66" spans="1:11" ht="21">
      <c r="A66" s="45" t="s">
        <v>40</v>
      </c>
      <c r="B66" s="45"/>
      <c r="C66" s="11">
        <v>6204830</v>
      </c>
      <c r="D66" s="11">
        <v>5693147</v>
      </c>
      <c r="E66" s="11">
        <v>4959060</v>
      </c>
      <c r="F66" s="11">
        <v>15348989</v>
      </c>
      <c r="G66" s="64">
        <v>0</v>
      </c>
      <c r="H66" s="65"/>
      <c r="I66" s="27" t="str">
        <f>"%"</f>
        <v>%</v>
      </c>
      <c r="J66" s="66">
        <v>16000000</v>
      </c>
      <c r="K66" s="66"/>
    </row>
    <row r="67" spans="1:11" ht="21">
      <c r="A67" s="40" t="s">
        <v>41</v>
      </c>
      <c r="B67" s="40"/>
      <c r="C67" s="12">
        <v>20244315.85</v>
      </c>
      <c r="D67" s="12">
        <v>21426790.26</v>
      </c>
      <c r="E67" s="12">
        <f>E14+E24+E37+E42+E63+E66</f>
        <v>21311980.65</v>
      </c>
      <c r="F67" s="12">
        <f>F14+F24+F37+F42+F63+F66</f>
        <v>31962522.96</v>
      </c>
      <c r="G67" s="79">
        <v>0.98</v>
      </c>
      <c r="H67" s="80"/>
      <c r="I67" s="27" t="str">
        <f>"%"</f>
        <v>%</v>
      </c>
      <c r="J67" s="81">
        <v>33703000</v>
      </c>
      <c r="K67" s="81"/>
    </row>
  </sheetData>
  <sheetProtection/>
  <mergeCells count="150">
    <mergeCell ref="J60:K60"/>
    <mergeCell ref="A47:B47"/>
    <mergeCell ref="A55:K55"/>
    <mergeCell ref="G47:H47"/>
    <mergeCell ref="J47:K47"/>
    <mergeCell ref="A48:B48"/>
    <mergeCell ref="G48:H48"/>
    <mergeCell ref="G58:K58"/>
    <mergeCell ref="H56:J56"/>
    <mergeCell ref="A53:K53"/>
    <mergeCell ref="A1:J1"/>
    <mergeCell ref="A26:J26"/>
    <mergeCell ref="A27:K27"/>
    <mergeCell ref="B31:G31"/>
    <mergeCell ref="H31:J31"/>
    <mergeCell ref="A30:K30"/>
    <mergeCell ref="A29:K29"/>
    <mergeCell ref="A23:B23"/>
    <mergeCell ref="G23:H23"/>
    <mergeCell ref="J23:K23"/>
    <mergeCell ref="G63:H63"/>
    <mergeCell ref="J64:K64"/>
    <mergeCell ref="A65:B65"/>
    <mergeCell ref="J65:K65"/>
    <mergeCell ref="G65:H65"/>
    <mergeCell ref="A64:B64"/>
    <mergeCell ref="G64:H64"/>
    <mergeCell ref="J63:K63"/>
    <mergeCell ref="A63:B63"/>
    <mergeCell ref="A67:B67"/>
    <mergeCell ref="G67:H67"/>
    <mergeCell ref="J67:K67"/>
    <mergeCell ref="J66:K66"/>
    <mergeCell ref="A66:B66"/>
    <mergeCell ref="G66:H66"/>
    <mergeCell ref="G60:H60"/>
    <mergeCell ref="G49:H49"/>
    <mergeCell ref="A54:K54"/>
    <mergeCell ref="B56:G56"/>
    <mergeCell ref="A58:B59"/>
    <mergeCell ref="J59:K59"/>
    <mergeCell ref="J49:K49"/>
    <mergeCell ref="A51:J51"/>
    <mergeCell ref="C58:F58"/>
    <mergeCell ref="A52:K52"/>
    <mergeCell ref="A62:B62"/>
    <mergeCell ref="G62:H62"/>
    <mergeCell ref="J48:K48"/>
    <mergeCell ref="A49:B49"/>
    <mergeCell ref="J62:K62"/>
    <mergeCell ref="J61:K61"/>
    <mergeCell ref="A60:B60"/>
    <mergeCell ref="A61:B61"/>
    <mergeCell ref="G61:H61"/>
    <mergeCell ref="G59:I59"/>
    <mergeCell ref="A43:B43"/>
    <mergeCell ref="G43:H43"/>
    <mergeCell ref="J43:K43"/>
    <mergeCell ref="A46:B46"/>
    <mergeCell ref="G46:H46"/>
    <mergeCell ref="J46:K46"/>
    <mergeCell ref="A44:B44"/>
    <mergeCell ref="G44:H44"/>
    <mergeCell ref="J44:K44"/>
    <mergeCell ref="J40:K40"/>
    <mergeCell ref="A41:B41"/>
    <mergeCell ref="G41:H41"/>
    <mergeCell ref="J41:K41"/>
    <mergeCell ref="A42:B42"/>
    <mergeCell ref="G42:H42"/>
    <mergeCell ref="J42:K42"/>
    <mergeCell ref="A39:B39"/>
    <mergeCell ref="J39:K39"/>
    <mergeCell ref="A38:B38"/>
    <mergeCell ref="G38:H38"/>
    <mergeCell ref="J38:K38"/>
    <mergeCell ref="A45:B45"/>
    <mergeCell ref="G45:H45"/>
    <mergeCell ref="J45:K45"/>
    <mergeCell ref="A40:B40"/>
    <mergeCell ref="G40:H40"/>
    <mergeCell ref="G37:H37"/>
    <mergeCell ref="J37:K37"/>
    <mergeCell ref="A35:B35"/>
    <mergeCell ref="G35:H35"/>
    <mergeCell ref="J35:K35"/>
    <mergeCell ref="J36:K36"/>
    <mergeCell ref="A37:B37"/>
    <mergeCell ref="A36:B36"/>
    <mergeCell ref="G36:H36"/>
    <mergeCell ref="A33:B34"/>
    <mergeCell ref="A28:K28"/>
    <mergeCell ref="C33:F33"/>
    <mergeCell ref="G33:K33"/>
    <mergeCell ref="G34:I34"/>
    <mergeCell ref="J34:K34"/>
    <mergeCell ref="A21:B21"/>
    <mergeCell ref="G21:H21"/>
    <mergeCell ref="J21:K21"/>
    <mergeCell ref="A24:B24"/>
    <mergeCell ref="G24:H24"/>
    <mergeCell ref="J24:K24"/>
    <mergeCell ref="A22:B22"/>
    <mergeCell ref="J22:K22"/>
    <mergeCell ref="G22:H22"/>
    <mergeCell ref="A19:B19"/>
    <mergeCell ref="G19:H19"/>
    <mergeCell ref="J19:K19"/>
    <mergeCell ref="A20:B20"/>
    <mergeCell ref="G20:H20"/>
    <mergeCell ref="J20:K20"/>
    <mergeCell ref="G16:H16"/>
    <mergeCell ref="A13:B13"/>
    <mergeCell ref="J13:K13"/>
    <mergeCell ref="A18:B18"/>
    <mergeCell ref="G18:H18"/>
    <mergeCell ref="J18:K18"/>
    <mergeCell ref="A17:B17"/>
    <mergeCell ref="J17:K17"/>
    <mergeCell ref="G17:H17"/>
    <mergeCell ref="G39:H39"/>
    <mergeCell ref="A14:B14"/>
    <mergeCell ref="G14:H14"/>
    <mergeCell ref="J14:K14"/>
    <mergeCell ref="G13:H13"/>
    <mergeCell ref="A15:B15"/>
    <mergeCell ref="G15:H15"/>
    <mergeCell ref="J15:K15"/>
    <mergeCell ref="A16:B16"/>
    <mergeCell ref="J16:K16"/>
    <mergeCell ref="A2:K2"/>
    <mergeCell ref="A3:K3"/>
    <mergeCell ref="A4:K4"/>
    <mergeCell ref="A5:K5"/>
    <mergeCell ref="G10:H10"/>
    <mergeCell ref="C8:F8"/>
    <mergeCell ref="G9:I9"/>
    <mergeCell ref="J10:K10"/>
    <mergeCell ref="B6:G6"/>
    <mergeCell ref="H6:J6"/>
    <mergeCell ref="A8:B9"/>
    <mergeCell ref="G8:K8"/>
    <mergeCell ref="A12:B12"/>
    <mergeCell ref="G12:H12"/>
    <mergeCell ref="J9:K9"/>
    <mergeCell ref="J12:K12"/>
    <mergeCell ref="A10:B10"/>
    <mergeCell ref="A11:B11"/>
    <mergeCell ref="G11:H11"/>
    <mergeCell ref="J11:K11"/>
  </mergeCells>
  <printOptions/>
  <pageMargins left="0.4724409448818898" right="0.1968503937007874" top="0.7874015748031497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Kulchaya</cp:lastModifiedBy>
  <cp:lastPrinted>2018-06-11T07:23:50Z</cp:lastPrinted>
  <dcterms:created xsi:type="dcterms:W3CDTF">2014-07-08T07:03:45Z</dcterms:created>
  <dcterms:modified xsi:type="dcterms:W3CDTF">2019-06-25T04:26:38Z</dcterms:modified>
  <cp:category/>
  <cp:version/>
  <cp:contentType/>
  <cp:contentStatus/>
</cp:coreProperties>
</file>